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iurea\Desktop\"/>
    </mc:Choice>
  </mc:AlternateContent>
  <xr:revisionPtr revIDLastSave="0" documentId="13_ncr:1_{0103C8EA-7F1A-46E3-9BB2-118E38237F40}" xr6:coauthVersionLast="46" xr6:coauthVersionMax="46" xr10:uidLastSave="{00000000-0000-0000-0000-000000000000}"/>
  <bookViews>
    <workbookView xWindow="-108" yWindow="-108" windowWidth="23256" windowHeight="12576" xr2:uid="{AD7657CD-4D3A-F346-A379-78C4E81079E7}"/>
  </bookViews>
  <sheets>
    <sheet name="P&amp;L" sheetId="2" r:id="rId1"/>
    <sheet name="BS" sheetId="3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E3" i="5" l="1"/>
  <c r="E7" i="5" s="1"/>
  <c r="C5" i="5" l="1"/>
  <c r="C7" i="5" s="1"/>
</calcChain>
</file>

<file path=xl/sharedStrings.xml><?xml version="1.0" encoding="utf-8"?>
<sst xmlns="http://schemas.openxmlformats.org/spreadsheetml/2006/main" count="66" uniqueCount="64">
  <si>
    <t>INDICATORI CONT DE PROFIT ȘI PIERDERE (LEI)</t>
  </si>
  <si>
    <t>Δ %</t>
  </si>
  <si>
    <t>Venituri din exploatare, din care:</t>
  </si>
  <si>
    <t>Cifra de afaceri</t>
  </si>
  <si>
    <t>Alte venituri din exploatare</t>
  </si>
  <si>
    <t>Cheltuieli din exploatare, din care:</t>
  </si>
  <si>
    <t>Cheltuieli cu materiile prime</t>
  </si>
  <si>
    <t>Cheltuieli cu energia și apa</t>
  </si>
  <si>
    <t>Cheltuieli privind mărfurile</t>
  </si>
  <si>
    <t>Cheltuieli cu personalul</t>
  </si>
  <si>
    <t>Cheltuieli cu amortizarea și ajustările de valoare</t>
  </si>
  <si>
    <t>Alte cheltuieli de exploatare</t>
  </si>
  <si>
    <t>Rezultat operațional</t>
  </si>
  <si>
    <t>Venituri financiare</t>
  </si>
  <si>
    <t>Cheltuieli financiare</t>
  </si>
  <si>
    <t>Rezultat financiar</t>
  </si>
  <si>
    <t>Venituri totale</t>
  </si>
  <si>
    <t>Cheltuieli totale</t>
  </si>
  <si>
    <t>Rezultat brut</t>
  </si>
  <si>
    <t>Rezultat net</t>
  </si>
  <si>
    <t>Cheltuieli cu materialul, din care:</t>
  </si>
  <si>
    <t>Alte cheltuieli materiale</t>
  </si>
  <si>
    <t xml:space="preserve">      Impozitul pe profit/alte impozite</t>
  </si>
  <si>
    <t xml:space="preserve">INDICATORI DE BILANȚ (LEI) </t>
  </si>
  <si>
    <t>Δ%</t>
  </si>
  <si>
    <t>Active imobilizate, din care:</t>
  </si>
  <si>
    <t xml:space="preserve">      Imobilizări corporale</t>
  </si>
  <si>
    <t xml:space="preserve">      Imobilizări financiare</t>
  </si>
  <si>
    <t>Active circulante, din care:</t>
  </si>
  <si>
    <t xml:space="preserve">      Stocuri</t>
  </si>
  <si>
    <t xml:space="preserve">      Creanțe</t>
  </si>
  <si>
    <t xml:space="preserve">          Creanțe comerciale</t>
  </si>
  <si>
    <t xml:space="preserve">          Creanțe cu societăți afiliate</t>
  </si>
  <si>
    <t xml:space="preserve">          Alte creanțe</t>
  </si>
  <si>
    <t xml:space="preserve">      Casa și conturi la bănci</t>
  </si>
  <si>
    <t>Cheltuieli înregistrate în avans</t>
  </si>
  <si>
    <t>TOTAL ACTIV</t>
  </si>
  <si>
    <t>Datorii curente, din care:</t>
  </si>
  <si>
    <t xml:space="preserve">      Furnizori terți</t>
  </si>
  <si>
    <t xml:space="preserve">      Datorii cu societățile afiliate</t>
  </si>
  <si>
    <t xml:space="preserve">      Leasing financiar</t>
  </si>
  <si>
    <t xml:space="preserve">      Alte datorii pe termen scurt</t>
  </si>
  <si>
    <t>Datorii pe termen lung, din care:</t>
  </si>
  <si>
    <t xml:space="preserve">      Datorii bancare</t>
  </si>
  <si>
    <t xml:space="preserve">      Datorii față de acționari</t>
  </si>
  <si>
    <t xml:space="preserve">Total Datorii </t>
  </si>
  <si>
    <t>Capitaluri proprii, din care:</t>
  </si>
  <si>
    <t xml:space="preserve">      Capital subscris și vărsat</t>
  </si>
  <si>
    <t xml:space="preserve">      Prime de capital</t>
  </si>
  <si>
    <t xml:space="preserve">      Rezerve legale</t>
  </si>
  <si>
    <t xml:space="preserve">      Alte rezerve</t>
  </si>
  <si>
    <t xml:space="preserve">      Profitul sau pierderea reportată</t>
  </si>
  <si>
    <t xml:space="preserve">      Profitul sau pierderea exercițiului financiar</t>
  </si>
  <si>
    <t xml:space="preserve">      Repartizarea profitului</t>
  </si>
  <si>
    <t>Total capitaluri proprii și datorii</t>
  </si>
  <si>
    <t>Venituri din capitalizarea productiei proprii</t>
  </si>
  <si>
    <t xml:space="preserve">      Imobilizări necorporale</t>
  </si>
  <si>
    <t>Total active</t>
  </si>
  <si>
    <t>Capitaluri proprii</t>
  </si>
  <si>
    <t>Imprmuturi ale asociatilor ct.  455</t>
  </si>
  <si>
    <t>Dividende de plata ct  457</t>
  </si>
  <si>
    <t>Solvabilitate (1+2+3)/4</t>
  </si>
  <si>
    <t>Venituri in avans, din care:</t>
  </si>
  <si>
    <t xml:space="preserve">     Subventii pentru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</si>
</sst>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188195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819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2"/>
    </xf>
    <xf numFmtId="9" fontId="3" fillId="0" borderId="3" xfId="0" applyNumberFormat="1" applyFont="1" applyBorder="1" applyAlignment="1">
      <alignment horizontal="right" vertical="center" indent="2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9" fontId="4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justify" vertical="center" wrapText="1"/>
    </xf>
    <xf numFmtId="9" fontId="1" fillId="2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justify" vertical="center" wrapText="1"/>
    </xf>
    <xf numFmtId="9" fontId="1" fillId="2" borderId="0" xfId="0" applyNumberFormat="1" applyFont="1" applyFill="1" applyAlignment="1">
      <alignment horizontal="right" vertical="center"/>
    </xf>
    <xf numFmtId="43" fontId="0" fillId="0" borderId="0" xfId="1" applyFont="1"/>
    <xf numFmtId="0" fontId="0" fillId="0" borderId="8" xfId="0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43" fontId="0" fillId="0" borderId="8" xfId="0" applyNumberFormat="1" applyBorder="1"/>
    <xf numFmtId="43" fontId="0" fillId="0" borderId="8" xfId="1" applyFont="1" applyBorder="1"/>
    <xf numFmtId="3" fontId="0" fillId="0" borderId="8" xfId="0" applyNumberFormat="1" applyBorder="1"/>
    <xf numFmtId="9" fontId="0" fillId="0" borderId="8" xfId="2" applyFont="1" applyBorder="1"/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5CBA-82B0-2F40-B39A-D65B790405DB}">
  <dimension ref="A1:H24"/>
  <sheetViews>
    <sheetView tabSelected="1" zoomScaleNormal="100" workbookViewId="0">
      <selection activeCell="E23" sqref="E23"/>
    </sheetView>
  </sheetViews>
  <sheetFormatPr defaultColWidth="11.19921875" defaultRowHeight="15.6" x14ac:dyDescent="0.3"/>
  <cols>
    <col min="1" max="1" width="39.19921875" customWidth="1"/>
    <col min="2" max="3" width="12.5" bestFit="1" customWidth="1"/>
    <col min="5" max="5" width="107.3984375" customWidth="1"/>
    <col min="7" max="7" width="13.69921875" style="20" bestFit="1" customWidth="1"/>
    <col min="8" max="8" width="11.3984375" style="20" bestFit="1" customWidth="1"/>
  </cols>
  <sheetData>
    <row r="1" spans="1:4" x14ac:dyDescent="0.3">
      <c r="A1" s="35" t="s">
        <v>0</v>
      </c>
      <c r="B1" s="37">
        <v>44742</v>
      </c>
      <c r="C1" s="37">
        <v>45107</v>
      </c>
      <c r="D1" s="39" t="s">
        <v>1</v>
      </c>
    </row>
    <row r="2" spans="1:4" ht="16.2" thickBot="1" x14ac:dyDescent="0.35">
      <c r="A2" s="36"/>
      <c r="B2" s="38"/>
      <c r="C2" s="38"/>
      <c r="D2" s="40"/>
    </row>
    <row r="3" spans="1:4" ht="16.2" thickBot="1" x14ac:dyDescent="0.35">
      <c r="A3" s="1" t="s">
        <v>2</v>
      </c>
      <c r="B3" s="8">
        <v>13626972.66</v>
      </c>
      <c r="C3" s="8">
        <v>23248161.59</v>
      </c>
      <c r="D3" s="4">
        <v>0.70604008462140699</v>
      </c>
    </row>
    <row r="4" spans="1:4" ht="16.2" thickBot="1" x14ac:dyDescent="0.35">
      <c r="A4" s="3" t="s">
        <v>3</v>
      </c>
      <c r="B4" s="9">
        <v>11848708.359999999</v>
      </c>
      <c r="C4" s="9">
        <v>16010772.41</v>
      </c>
      <c r="D4" s="4">
        <v>0.35126732159690022</v>
      </c>
    </row>
    <row r="5" spans="1:4" ht="16.2" thickBot="1" x14ac:dyDescent="0.35">
      <c r="A5" s="3" t="s">
        <v>55</v>
      </c>
      <c r="B5" s="9">
        <v>1774538</v>
      </c>
      <c r="C5" s="9">
        <v>6759313.9199999999</v>
      </c>
      <c r="D5" s="4">
        <v>2.8090556077131059</v>
      </c>
    </row>
    <row r="6" spans="1:4" ht="16.2" thickBot="1" x14ac:dyDescent="0.35">
      <c r="A6" s="3" t="s">
        <v>4</v>
      </c>
      <c r="B6" s="9">
        <v>3726.3</v>
      </c>
      <c r="C6" s="9">
        <v>478075.26</v>
      </c>
      <c r="D6" s="4">
        <v>1</v>
      </c>
    </row>
    <row r="7" spans="1:4" ht="16.2" thickBot="1" x14ac:dyDescent="0.35">
      <c r="A7" s="1" t="s">
        <v>5</v>
      </c>
      <c r="B7" s="8">
        <v>10842165.449999999</v>
      </c>
      <c r="C7" s="8">
        <v>16214176.52</v>
      </c>
      <c r="D7" s="4">
        <v>0.49547399869276121</v>
      </c>
    </row>
    <row r="8" spans="1:4" ht="16.2" thickBot="1" x14ac:dyDescent="0.35">
      <c r="A8" s="5" t="s">
        <v>20</v>
      </c>
      <c r="B8" s="9">
        <v>593403.06999999995</v>
      </c>
      <c r="C8" s="9">
        <v>95499.83</v>
      </c>
      <c r="D8" s="4">
        <v>-0.83906414572476007</v>
      </c>
    </row>
    <row r="9" spans="1:4" ht="16.2" thickBot="1" x14ac:dyDescent="0.35">
      <c r="A9" s="6" t="s">
        <v>6</v>
      </c>
      <c r="B9" s="9">
        <v>569184.92999999993</v>
      </c>
      <c r="C9" s="9">
        <v>76927.16</v>
      </c>
      <c r="D9" s="4">
        <v>-0.86484680822452553</v>
      </c>
    </row>
    <row r="10" spans="1:4" ht="16.2" thickBot="1" x14ac:dyDescent="0.35">
      <c r="A10" s="6" t="s">
        <v>7</v>
      </c>
      <c r="B10" s="9">
        <v>674.68</v>
      </c>
      <c r="C10" s="9">
        <v>0</v>
      </c>
      <c r="D10" s="4">
        <v>-1</v>
      </c>
    </row>
    <row r="11" spans="1:4" ht="16.2" thickBot="1" x14ac:dyDescent="0.35">
      <c r="A11" s="6" t="s">
        <v>21</v>
      </c>
      <c r="B11" s="9">
        <v>23543.46</v>
      </c>
      <c r="C11" s="9">
        <v>18572.669999999998</v>
      </c>
      <c r="D11" s="4">
        <v>-0.21113251832993118</v>
      </c>
    </row>
    <row r="12" spans="1:4" ht="16.2" thickBot="1" x14ac:dyDescent="0.35">
      <c r="A12" s="6" t="s">
        <v>8</v>
      </c>
      <c r="B12" s="9">
        <v>634439.56999999995</v>
      </c>
      <c r="C12" s="9">
        <v>3052152.09</v>
      </c>
      <c r="D12" s="4">
        <v>3.8107845637686184</v>
      </c>
    </row>
    <row r="13" spans="1:4" ht="16.2" thickBot="1" x14ac:dyDescent="0.35">
      <c r="A13" s="5" t="s">
        <v>9</v>
      </c>
      <c r="B13" s="9">
        <v>3229872</v>
      </c>
      <c r="C13" s="9">
        <v>9229935.9900000002</v>
      </c>
      <c r="D13" s="4">
        <v>1.857678567447874</v>
      </c>
    </row>
    <row r="14" spans="1:4" x14ac:dyDescent="0.3">
      <c r="A14" s="5" t="s">
        <v>10</v>
      </c>
      <c r="B14" s="9">
        <v>94777.37</v>
      </c>
      <c r="C14" s="9">
        <v>126649.91</v>
      </c>
      <c r="D14" s="4">
        <v>0.33628850431279123</v>
      </c>
    </row>
    <row r="15" spans="1:4" ht="16.2" thickBot="1" x14ac:dyDescent="0.35">
      <c r="A15" s="5" t="s">
        <v>11</v>
      </c>
      <c r="B15" s="9">
        <v>6289673.4399999995</v>
      </c>
      <c r="C15" s="9">
        <v>3709938.7</v>
      </c>
      <c r="D15" s="4">
        <v>-0.41015400316236439</v>
      </c>
    </row>
    <row r="16" spans="1:4" ht="16.2" thickBot="1" x14ac:dyDescent="0.35">
      <c r="A16" s="1" t="s">
        <v>12</v>
      </c>
      <c r="B16" s="8">
        <v>2784807.2100000009</v>
      </c>
      <c r="C16" s="8">
        <v>7033985.0700000003</v>
      </c>
      <c r="D16" s="4">
        <v>1.5258427386792057</v>
      </c>
    </row>
    <row r="17" spans="1:4" ht="16.2" thickBot="1" x14ac:dyDescent="0.35">
      <c r="A17" s="5" t="s">
        <v>13</v>
      </c>
      <c r="B17" s="9">
        <v>309058.64</v>
      </c>
      <c r="C17" s="9">
        <v>61829.99</v>
      </c>
      <c r="D17" s="4">
        <v>-0.79994091088992048</v>
      </c>
    </row>
    <row r="18" spans="1:4" ht="16.2" thickBot="1" x14ac:dyDescent="0.35">
      <c r="A18" s="5" t="s">
        <v>14</v>
      </c>
      <c r="B18" s="9">
        <v>76906.559999999998</v>
      </c>
      <c r="C18" s="9">
        <v>168281.69</v>
      </c>
      <c r="D18" s="4">
        <v>1.1881318056613117</v>
      </c>
    </row>
    <row r="19" spans="1:4" ht="16.2" thickBot="1" x14ac:dyDescent="0.35">
      <c r="A19" s="1" t="s">
        <v>15</v>
      </c>
      <c r="B19" s="8">
        <v>232152.08000000002</v>
      </c>
      <c r="C19" s="8">
        <v>-106451.70000000001</v>
      </c>
      <c r="D19" s="4">
        <v>-1.4585429516720247</v>
      </c>
    </row>
    <row r="20" spans="1:4" ht="16.2" thickBot="1" x14ac:dyDescent="0.35">
      <c r="A20" s="5" t="s">
        <v>16</v>
      </c>
      <c r="B20" s="9">
        <v>13936031</v>
      </c>
      <c r="C20" s="9">
        <v>23309991.579999998</v>
      </c>
      <c r="D20" s="4">
        <v>0.67264205856028858</v>
      </c>
    </row>
    <row r="21" spans="1:4" ht="16.2" thickBot="1" x14ac:dyDescent="0.35">
      <c r="A21" s="5" t="s">
        <v>17</v>
      </c>
      <c r="B21" s="9">
        <v>10919072</v>
      </c>
      <c r="C21" s="9">
        <v>16382458.209999999</v>
      </c>
      <c r="D21" s="4">
        <v>0.50035261329900549</v>
      </c>
    </row>
    <row r="22" spans="1:4" ht="16.2" thickBot="1" x14ac:dyDescent="0.35">
      <c r="A22" s="1" t="s">
        <v>18</v>
      </c>
      <c r="B22" s="8">
        <v>3016959</v>
      </c>
      <c r="C22" s="8">
        <v>6927533.3699999992</v>
      </c>
      <c r="D22" s="4">
        <v>1.296197386175947</v>
      </c>
    </row>
    <row r="23" spans="1:4" ht="16.2" thickBot="1" x14ac:dyDescent="0.35">
      <c r="A23" s="5" t="s">
        <v>22</v>
      </c>
      <c r="B23" s="9">
        <v>490153</v>
      </c>
      <c r="C23" s="9">
        <v>1062318</v>
      </c>
      <c r="D23" s="4">
        <v>1</v>
      </c>
    </row>
    <row r="24" spans="1:4" ht="16.2" thickBot="1" x14ac:dyDescent="0.35">
      <c r="A24" s="1" t="s">
        <v>19</v>
      </c>
      <c r="B24" s="8">
        <v>2526806</v>
      </c>
      <c r="C24" s="8">
        <v>5865215.3699999992</v>
      </c>
      <c r="D24" s="4">
        <v>1.3211973416241687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6507-D885-1144-B2E9-5AB6A93E5063}">
  <dimension ref="A1:D36"/>
  <sheetViews>
    <sheetView workbookViewId="0">
      <selection activeCell="E5" sqref="E5"/>
    </sheetView>
  </sheetViews>
  <sheetFormatPr defaultColWidth="11.19921875" defaultRowHeight="15.6" x14ac:dyDescent="0.3"/>
  <cols>
    <col min="1" max="1" width="35.59765625" bestFit="1" customWidth="1"/>
    <col min="2" max="2" width="11.69921875" bestFit="1" customWidth="1"/>
    <col min="3" max="3" width="14" bestFit="1" customWidth="1"/>
    <col min="4" max="4" width="10.8984375" customWidth="1"/>
    <col min="5" max="5" width="25.5" customWidth="1"/>
  </cols>
  <sheetData>
    <row r="1" spans="1:4" ht="26.4" customHeight="1" x14ac:dyDescent="0.3">
      <c r="A1" s="32" t="s">
        <v>23</v>
      </c>
      <c r="B1" s="33">
        <v>44926</v>
      </c>
      <c r="C1" s="33">
        <v>45107</v>
      </c>
      <c r="D1" s="34" t="s">
        <v>24</v>
      </c>
    </row>
    <row r="2" spans="1:4" ht="16.2" thickBot="1" x14ac:dyDescent="0.35">
      <c r="A2" s="10" t="s">
        <v>25</v>
      </c>
      <c r="B2" s="28">
        <v>7266222</v>
      </c>
      <c r="C2" s="28">
        <v>14065748.450000001</v>
      </c>
      <c r="D2" s="11">
        <v>0.93577191145549921</v>
      </c>
    </row>
    <row r="3" spans="1:4" ht="16.2" thickBot="1" x14ac:dyDescent="0.35">
      <c r="A3" s="12" t="s">
        <v>56</v>
      </c>
      <c r="B3" s="29">
        <v>6575589</v>
      </c>
      <c r="C3" s="29">
        <v>13334709.16</v>
      </c>
      <c r="D3" s="13">
        <v>1.0279109840958736</v>
      </c>
    </row>
    <row r="4" spans="1:4" ht="16.2" thickBot="1" x14ac:dyDescent="0.35">
      <c r="A4" s="12" t="s">
        <v>26</v>
      </c>
      <c r="B4" s="29">
        <v>690633</v>
      </c>
      <c r="C4" s="29">
        <v>731039.29000000027</v>
      </c>
      <c r="D4" s="13">
        <v>5.8506167530367525E-2</v>
      </c>
    </row>
    <row r="5" spans="1:4" ht="16.2" thickBot="1" x14ac:dyDescent="0.35">
      <c r="A5" s="12" t="s">
        <v>27</v>
      </c>
      <c r="B5" s="29">
        <v>0</v>
      </c>
      <c r="C5" s="29">
        <v>0</v>
      </c>
      <c r="D5" s="13">
        <v>0</v>
      </c>
    </row>
    <row r="6" spans="1:4" ht="16.2" thickBot="1" x14ac:dyDescent="0.35">
      <c r="A6" s="10" t="s">
        <v>28</v>
      </c>
      <c r="B6" s="28">
        <v>23327555.259999998</v>
      </c>
      <c r="C6" s="28">
        <v>24406068</v>
      </c>
      <c r="D6" s="11">
        <v>4.6233423433330811E-2</v>
      </c>
    </row>
    <row r="7" spans="1:4" ht="16.2" thickBot="1" x14ac:dyDescent="0.35">
      <c r="A7" s="7" t="s">
        <v>29</v>
      </c>
      <c r="B7" s="29">
        <v>283895.35000000003</v>
      </c>
      <c r="C7" s="29">
        <v>555166.9</v>
      </c>
      <c r="D7" s="13">
        <v>0.95553361476332732</v>
      </c>
    </row>
    <row r="8" spans="1:4" ht="16.2" thickBot="1" x14ac:dyDescent="0.35">
      <c r="A8" s="7" t="s">
        <v>30</v>
      </c>
      <c r="B8" s="29">
        <v>19430496.669999998</v>
      </c>
      <c r="C8" s="29">
        <v>22006692.440000001</v>
      </c>
      <c r="D8" s="13">
        <v>0.13258517338764464</v>
      </c>
    </row>
    <row r="9" spans="1:4" ht="16.2" thickBot="1" x14ac:dyDescent="0.35">
      <c r="A9" s="14" t="s">
        <v>31</v>
      </c>
      <c r="B9" s="29">
        <v>18832777.039999999</v>
      </c>
      <c r="C9" s="29">
        <v>21614722.190000001</v>
      </c>
      <c r="D9" s="15">
        <v>0.1477182650275779</v>
      </c>
    </row>
    <row r="10" spans="1:4" ht="16.2" thickBot="1" x14ac:dyDescent="0.35">
      <c r="A10" s="14" t="s">
        <v>32</v>
      </c>
      <c r="B10" s="29">
        <v>17340</v>
      </c>
      <c r="C10" s="29">
        <v>17798</v>
      </c>
      <c r="D10" s="15">
        <v>2.6412918108419836E-2</v>
      </c>
    </row>
    <row r="11" spans="1:4" ht="16.2" thickBot="1" x14ac:dyDescent="0.35">
      <c r="A11" s="14" t="s">
        <v>33</v>
      </c>
      <c r="B11" s="29">
        <v>580379.63</v>
      </c>
      <c r="C11" s="29">
        <v>374172.25</v>
      </c>
      <c r="D11" s="15">
        <v>-0.35529741111003499</v>
      </c>
    </row>
    <row r="12" spans="1:4" ht="16.2" thickBot="1" x14ac:dyDescent="0.35">
      <c r="A12" s="7" t="s">
        <v>34</v>
      </c>
      <c r="B12" s="29">
        <v>3613163.24</v>
      </c>
      <c r="C12" s="29">
        <v>1844208.66</v>
      </c>
      <c r="D12" s="13">
        <v>-0.48958612232532295</v>
      </c>
    </row>
    <row r="13" spans="1:4" ht="16.2" thickBot="1" x14ac:dyDescent="0.35">
      <c r="A13" s="10" t="s">
        <v>35</v>
      </c>
      <c r="B13" s="28">
        <v>2291.77</v>
      </c>
      <c r="C13" s="28">
        <v>20821.18</v>
      </c>
      <c r="D13" s="11">
        <v>8.085196158427765</v>
      </c>
    </row>
    <row r="14" spans="1:4" x14ac:dyDescent="0.3">
      <c r="A14" s="16" t="s">
        <v>36</v>
      </c>
      <c r="B14" s="31">
        <v>30596069.029999997</v>
      </c>
      <c r="C14" s="31">
        <v>38492637.630000003</v>
      </c>
      <c r="D14" s="17">
        <v>0.25809095254221304</v>
      </c>
    </row>
    <row r="15" spans="1:4" ht="16.2" thickBot="1" x14ac:dyDescent="0.35">
      <c r="A15" s="10" t="s">
        <v>37</v>
      </c>
      <c r="B15" s="30">
        <v>13796206.790000001</v>
      </c>
      <c r="C15" s="30">
        <v>8609020.5899999999</v>
      </c>
      <c r="D15" s="2">
        <v>-0.37598640546326578</v>
      </c>
    </row>
    <row r="16" spans="1:4" ht="16.2" thickBot="1" x14ac:dyDescent="0.35">
      <c r="A16" s="12" t="s">
        <v>38</v>
      </c>
      <c r="B16" s="29">
        <v>9244865.4900000002</v>
      </c>
      <c r="C16" s="29">
        <v>2956346.23</v>
      </c>
      <c r="D16" s="13">
        <v>-0.68021749659875264</v>
      </c>
    </row>
    <row r="17" spans="1:4" ht="16.2" thickBot="1" x14ac:dyDescent="0.35">
      <c r="A17" s="12" t="s">
        <v>39</v>
      </c>
      <c r="B17" s="29">
        <v>41</v>
      </c>
      <c r="C17" s="29">
        <v>41</v>
      </c>
      <c r="D17" s="13">
        <v>0</v>
      </c>
    </row>
    <row r="18" spans="1:4" ht="16.2" thickBot="1" x14ac:dyDescent="0.35">
      <c r="A18" s="12" t="s">
        <v>40</v>
      </c>
      <c r="B18" s="29">
        <v>90119</v>
      </c>
      <c r="C18" s="29">
        <v>144091</v>
      </c>
      <c r="D18" s="13">
        <v>0.59889701394822392</v>
      </c>
    </row>
    <row r="19" spans="1:4" ht="16.2" thickBot="1" x14ac:dyDescent="0.35">
      <c r="A19" s="12" t="s">
        <v>43</v>
      </c>
      <c r="B19" s="29">
        <v>1233053.82</v>
      </c>
      <c r="C19" s="29">
        <v>1729976</v>
      </c>
      <c r="D19" s="13">
        <v>0.40300120881990376</v>
      </c>
    </row>
    <row r="20" spans="1:4" ht="16.2" thickBot="1" x14ac:dyDescent="0.35">
      <c r="A20" s="12" t="s">
        <v>41</v>
      </c>
      <c r="B20" s="29">
        <v>3228127.48</v>
      </c>
      <c r="C20" s="29">
        <v>3778566.3599999994</v>
      </c>
      <c r="D20" s="13">
        <v>0.17051336522806704</v>
      </c>
    </row>
    <row r="21" spans="1:4" ht="16.2" thickBot="1" x14ac:dyDescent="0.35">
      <c r="A21" s="10" t="s">
        <v>42</v>
      </c>
      <c r="B21" s="30">
        <v>232263.78000000003</v>
      </c>
      <c r="C21" s="30">
        <v>3852086.7800000003</v>
      </c>
      <c r="D21" s="2">
        <v>15.584965507751573</v>
      </c>
    </row>
    <row r="22" spans="1:4" ht="16.2" thickBot="1" x14ac:dyDescent="0.35">
      <c r="A22" s="12" t="s">
        <v>43</v>
      </c>
      <c r="B22" s="29">
        <v>0</v>
      </c>
      <c r="C22" s="29">
        <v>3614010.14</v>
      </c>
      <c r="D22" s="13">
        <v>1</v>
      </c>
    </row>
    <row r="23" spans="1:4" ht="16.2" thickBot="1" x14ac:dyDescent="0.35">
      <c r="A23" s="12" t="s">
        <v>44</v>
      </c>
      <c r="B23" s="29">
        <v>13838.14</v>
      </c>
      <c r="C23" s="29">
        <v>13838.14</v>
      </c>
      <c r="D23" s="13">
        <v>0</v>
      </c>
    </row>
    <row r="24" spans="1:4" ht="16.2" thickBot="1" x14ac:dyDescent="0.35">
      <c r="A24" s="12" t="s">
        <v>40</v>
      </c>
      <c r="B24" s="29">
        <v>218425.64</v>
      </c>
      <c r="C24" s="29">
        <v>224238.5</v>
      </c>
      <c r="D24" s="13">
        <v>2.6612535048540886E-2</v>
      </c>
    </row>
    <row r="25" spans="1:4" ht="16.2" thickBot="1" x14ac:dyDescent="0.35">
      <c r="A25" s="10" t="s">
        <v>45</v>
      </c>
      <c r="B25" s="30">
        <v>14028470.57</v>
      </c>
      <c r="C25" s="30">
        <v>12461107.370000001</v>
      </c>
      <c r="D25" s="2">
        <v>-0.11172730428303557</v>
      </c>
    </row>
    <row r="26" spans="1:4" ht="16.2" thickBot="1" x14ac:dyDescent="0.35">
      <c r="A26" s="10" t="s">
        <v>62</v>
      </c>
      <c r="B26" s="30">
        <v>0</v>
      </c>
      <c r="C26" s="30">
        <v>3598716.63</v>
      </c>
      <c r="D26" s="2">
        <v>1</v>
      </c>
    </row>
    <row r="27" spans="1:4" ht="16.2" thickBot="1" x14ac:dyDescent="0.35">
      <c r="A27" s="12" t="s">
        <v>63</v>
      </c>
      <c r="B27" s="29">
        <v>0</v>
      </c>
      <c r="C27" s="29">
        <v>3598716.63</v>
      </c>
      <c r="D27" s="13">
        <v>1</v>
      </c>
    </row>
    <row r="28" spans="1:4" ht="16.2" thickBot="1" x14ac:dyDescent="0.35">
      <c r="A28" s="10" t="s">
        <v>46</v>
      </c>
      <c r="B28" s="30">
        <v>16567597.99</v>
      </c>
      <c r="C28" s="30">
        <v>22432813.359999999</v>
      </c>
      <c r="D28" s="2">
        <v>0.35401724338918483</v>
      </c>
    </row>
    <row r="29" spans="1:4" ht="16.2" thickBot="1" x14ac:dyDescent="0.35">
      <c r="A29" s="12" t="s">
        <v>47</v>
      </c>
      <c r="B29" s="29">
        <v>1320000</v>
      </c>
      <c r="C29" s="29">
        <v>1320000</v>
      </c>
      <c r="D29" s="13">
        <v>0</v>
      </c>
    </row>
    <row r="30" spans="1:4" ht="16.2" thickBot="1" x14ac:dyDescent="0.35">
      <c r="A30" s="7" t="s">
        <v>48</v>
      </c>
      <c r="B30" s="29">
        <v>4680000</v>
      </c>
      <c r="C30" s="29">
        <v>4680000</v>
      </c>
      <c r="D30" s="13">
        <v>0</v>
      </c>
    </row>
    <row r="31" spans="1:4" ht="16.2" thickBot="1" x14ac:dyDescent="0.35">
      <c r="A31" s="12" t="s">
        <v>49</v>
      </c>
      <c r="B31" s="29">
        <v>264000</v>
      </c>
      <c r="C31" s="29">
        <v>264000</v>
      </c>
      <c r="D31" s="13">
        <v>0</v>
      </c>
    </row>
    <row r="32" spans="1:4" ht="16.2" thickBot="1" x14ac:dyDescent="0.35">
      <c r="A32" s="12" t="s">
        <v>50</v>
      </c>
      <c r="B32" s="29">
        <v>29077.88</v>
      </c>
      <c r="C32" s="29">
        <v>29077.88</v>
      </c>
      <c r="D32" s="13">
        <v>0</v>
      </c>
    </row>
    <row r="33" spans="1:4" ht="16.2" thickBot="1" x14ac:dyDescent="0.35">
      <c r="A33" s="12" t="s">
        <v>51</v>
      </c>
      <c r="B33" s="29">
        <v>4850225.62</v>
      </c>
      <c r="C33" s="29">
        <v>10274520.109999999</v>
      </c>
      <c r="D33" s="13">
        <v>1.118359209442302</v>
      </c>
    </row>
    <row r="34" spans="1:4" ht="16.2" thickBot="1" x14ac:dyDescent="0.35">
      <c r="A34" s="12" t="s">
        <v>52</v>
      </c>
      <c r="B34" s="29">
        <v>5600294.4900000002</v>
      </c>
      <c r="C34" s="29">
        <v>5865215.3700000001</v>
      </c>
      <c r="D34" s="13">
        <v>4.7304812358180071E-2</v>
      </c>
    </row>
    <row r="35" spans="1:4" ht="16.2" thickBot="1" x14ac:dyDescent="0.35">
      <c r="A35" s="12" t="s">
        <v>53</v>
      </c>
      <c r="B35" s="29">
        <v>176000</v>
      </c>
      <c r="C35" s="29">
        <v>0</v>
      </c>
      <c r="D35" s="13">
        <v>-1</v>
      </c>
    </row>
    <row r="36" spans="1:4" ht="16.2" thickBot="1" x14ac:dyDescent="0.35">
      <c r="A36" s="18" t="s">
        <v>54</v>
      </c>
      <c r="B36" s="31">
        <v>30596068.560000002</v>
      </c>
      <c r="C36" s="31">
        <v>38492637.360000007</v>
      </c>
      <c r="D36" s="19">
        <v>0.25809096304365209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FD6D-C87F-4DE9-8E04-059F7D19BF3E}">
  <dimension ref="A1:E7"/>
  <sheetViews>
    <sheetView workbookViewId="0">
      <selection activeCell="D16" sqref="D16"/>
    </sheetView>
  </sheetViews>
  <sheetFormatPr defaultRowHeight="15.6" x14ac:dyDescent="0.3"/>
  <cols>
    <col min="1" max="1" width="1.8984375" bestFit="1" customWidth="1"/>
    <col min="2" max="2" width="29.69921875" bestFit="1" customWidth="1"/>
    <col min="3" max="3" width="13.69921875" bestFit="1" customWidth="1"/>
    <col min="5" max="5" width="13.69921875" bestFit="1" customWidth="1"/>
  </cols>
  <sheetData>
    <row r="1" spans="1:5" x14ac:dyDescent="0.3">
      <c r="B1" s="21"/>
      <c r="C1" s="22">
        <v>2022</v>
      </c>
      <c r="D1" s="22"/>
      <c r="E1" s="22">
        <v>2021</v>
      </c>
    </row>
    <row r="2" spans="1:5" x14ac:dyDescent="0.3">
      <c r="A2" s="21">
        <v>1</v>
      </c>
      <c r="B2" s="23" t="s">
        <v>58</v>
      </c>
      <c r="C2" s="24">
        <v>16574142.190000001</v>
      </c>
      <c r="D2" s="21"/>
      <c r="E2" s="25">
        <v>11967304</v>
      </c>
    </row>
    <row r="3" spans="1:5" x14ac:dyDescent="0.3">
      <c r="A3" s="21">
        <v>2</v>
      </c>
      <c r="B3" s="23" t="s">
        <v>59</v>
      </c>
      <c r="C3" s="24" t="e">
        <f>#REF!</f>
        <v>#REF!</v>
      </c>
      <c r="D3" s="21"/>
      <c r="E3" s="25" t="e">
        <f>C3</f>
        <v>#REF!</v>
      </c>
    </row>
    <row r="4" spans="1:5" x14ac:dyDescent="0.3">
      <c r="A4" s="21">
        <v>3</v>
      </c>
      <c r="B4" s="23" t="s">
        <v>60</v>
      </c>
      <c r="C4" s="24" t="e">
        <f>#REF!</f>
        <v>#REF!</v>
      </c>
      <c r="D4" s="21"/>
      <c r="E4" s="25">
        <v>2643581</v>
      </c>
    </row>
    <row r="5" spans="1:5" x14ac:dyDescent="0.3">
      <c r="A5" s="21">
        <v>4</v>
      </c>
      <c r="B5" s="23" t="s">
        <v>57</v>
      </c>
      <c r="C5" s="26" t="e">
        <f>BS!#REF!</f>
        <v>#REF!</v>
      </c>
      <c r="D5" s="21"/>
      <c r="E5" s="25">
        <v>17272411</v>
      </c>
    </row>
    <row r="6" spans="1:5" x14ac:dyDescent="0.3">
      <c r="B6" s="23"/>
      <c r="C6" s="21"/>
      <c r="D6" s="21"/>
      <c r="E6" s="21"/>
    </row>
    <row r="7" spans="1:5" x14ac:dyDescent="0.3">
      <c r="A7" s="21">
        <v>5</v>
      </c>
      <c r="B7" s="23" t="s">
        <v>61</v>
      </c>
      <c r="C7" s="27" t="e">
        <f>(C2+C3+C4)/C5</f>
        <v>#REF!</v>
      </c>
      <c r="D7" s="21"/>
      <c r="E7" s="27" t="e">
        <f>(E2+E3+E4)/E5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58A9A5B2786499A716B7019C663CE" ma:contentTypeVersion="17" ma:contentTypeDescription="Create a new document." ma:contentTypeScope="" ma:versionID="ca3ffe60610308f3495e75303af72ec3">
  <xsd:schema xmlns:xsd="http://www.w3.org/2001/XMLSchema" xmlns:xs="http://www.w3.org/2001/XMLSchema" xmlns:p="http://schemas.microsoft.com/office/2006/metadata/properties" xmlns:ns2="66d7cc41-77a9-4e96-90b9-aa256d6d9cb3" xmlns:ns3="c9305db6-2df7-4cfa-a266-8314c71cb144" xmlns:ns4="b68e229f-5711-4ace-a562-c46c62d8cc28" targetNamespace="http://schemas.microsoft.com/office/2006/metadata/properties" ma:root="true" ma:fieldsID="90ce8f3a7b520b49098885b624e8172f" ns2:_="" ns3:_="" ns4:_="">
    <xsd:import namespace="66d7cc41-77a9-4e96-90b9-aa256d6d9cb3"/>
    <xsd:import namespace="c9305db6-2df7-4cfa-a266-8314c71cb144"/>
    <xsd:import namespace="b68e229f-5711-4ace-a562-c46c62d8c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cc41-77a9-4e96-90b9-aa256d6d9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d6a957e-d72b-4bb6-b26b-7748c04da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05db6-2df7-4cfa-a266-8314c71cb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229f-5711-4ace-a562-c46c62d8cc2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b3e18e2-fa37-49cf-ab20-7fc2a9563f59}" ma:internalName="TaxCatchAll" ma:showField="CatchAllData" ma:web="b68e229f-5711-4ace-a562-c46c62d8c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E61AD-4BAF-4291-9403-EC5E2CF05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cc41-77a9-4e96-90b9-aa256d6d9cb3"/>
    <ds:schemaRef ds:uri="c9305db6-2df7-4cfa-a266-8314c71cb144"/>
    <ds:schemaRef ds:uri="b68e229f-5711-4ace-a562-c46c62d8c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DC5B9-9599-4642-B814-9A3E377DE7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Ciurea</cp:lastModifiedBy>
  <cp:lastPrinted>2023-05-05T10:33:52Z</cp:lastPrinted>
  <dcterms:created xsi:type="dcterms:W3CDTF">2023-02-14T07:15:32Z</dcterms:created>
  <dcterms:modified xsi:type="dcterms:W3CDTF">2023-10-05T14:20:22Z</dcterms:modified>
</cp:coreProperties>
</file>